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00" windowHeight="7755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44525"/>
</workbook>
</file>

<file path=xl/calcChain.xml><?xml version="1.0" encoding="utf-8"?>
<calcChain xmlns="http://schemas.openxmlformats.org/spreadsheetml/2006/main">
  <c r="L24" i="2" l="1"/>
  <c r="I24" i="2"/>
  <c r="H24" i="2"/>
  <c r="G24" i="2"/>
  <c r="F24" i="2"/>
  <c r="L18" i="2" l="1"/>
  <c r="L19" i="2"/>
  <c r="L20" i="2"/>
  <c r="L21" i="2"/>
  <c r="L22" i="2"/>
  <c r="L2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3" i="2"/>
  <c r="I18" i="2"/>
  <c r="I19" i="2"/>
  <c r="I20" i="2"/>
  <c r="I21" i="2"/>
  <c r="I22" i="2"/>
  <c r="I2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3" i="2"/>
  <c r="H18" i="2"/>
  <c r="H19" i="2"/>
  <c r="H20" i="2"/>
  <c r="H21" i="2"/>
  <c r="H22" i="2"/>
  <c r="H2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3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4" i="2"/>
  <c r="G5" i="2"/>
  <c r="G6" i="2"/>
  <c r="G7" i="2"/>
  <c r="G8" i="2"/>
  <c r="G9" i="2"/>
  <c r="G10" i="2"/>
  <c r="G3" i="2"/>
  <c r="A17" i="2"/>
  <c r="A18" i="2"/>
  <c r="A19" i="2" s="1"/>
  <c r="A20" i="2" s="1"/>
  <c r="A21" i="2" s="1"/>
  <c r="A22" i="2" s="1"/>
  <c r="A23" i="2" s="1"/>
  <c r="A16" i="2"/>
</calcChain>
</file>

<file path=xl/sharedStrings.xml><?xml version="1.0" encoding="utf-8"?>
<sst xmlns="http://schemas.openxmlformats.org/spreadsheetml/2006/main" count="170" uniqueCount="64">
  <si>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</si>
  <si>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</si>
  <si>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</si>
  <si>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</si>
  <si>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</si>
  <si>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</si>
  <si>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</si>
  <si>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</si>
  <si>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</si>
  <si>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</si>
  <si>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</si>
  <si>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</si>
  <si>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</si>
  <si>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</si>
  <si>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</si>
  <si>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</si>
  <si>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</si>
  <si>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</si>
  <si>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</si>
  <si>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</si>
  <si>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</si>
  <si>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</si>
  <si>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</si>
  <si>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</si>
  <si>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</si>
  <si>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71.01.06</t>
  </si>
  <si>
    <t>Maestro Albañil</t>
  </si>
  <si>
    <t>Jefe de Cuadrilla</t>
  </si>
  <si>
    <t>Maestro Albañil-Soldador</t>
  </si>
  <si>
    <t>Ayudante de Albañilería</t>
  </si>
  <si>
    <t>1.- SERVICIO CIVIL PUBLICO (LOSEP)</t>
  </si>
  <si>
    <t>Chofer de maquinaria pesada</t>
  </si>
  <si>
    <t>Chofer de Vehiculo liviano</t>
  </si>
  <si>
    <t>Operador de Maquinaria pesada</t>
  </si>
  <si>
    <t>Técnica Veterinaria</t>
  </si>
  <si>
    <t>Guardalmacen</t>
  </si>
  <si>
    <t>Presidente</t>
  </si>
  <si>
    <t>Visepresidenta</t>
  </si>
  <si>
    <t>Vocal</t>
  </si>
  <si>
    <t>Tesorera</t>
  </si>
  <si>
    <t>51.01.05</t>
  </si>
  <si>
    <t>NA</t>
  </si>
  <si>
    <t>Auxiliar de Servicios Generales con cargo de secretaría y Talento Humano</t>
  </si>
  <si>
    <t xml:space="preserve"> GOBIERNO AUTÓNOMO DESCENTRALIZADO PARROQUIAL RURAL CUMBARATZA</t>
  </si>
  <si>
    <t>Ing. Irma Rocio Pinzón Maza</t>
  </si>
  <si>
    <t>tesoreria@gad-cumbaratza.gob.ec</t>
  </si>
  <si>
    <t>(07) 2318-196
(07) 2318-110</t>
  </si>
  <si>
    <t xml:space="preserve">ÁREA FINANCIERA </t>
  </si>
  <si>
    <t>CC-BY-4.0</t>
  </si>
  <si>
    <t>Remuneraciones salariales, licencia de servicio y comisión de servicio 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</si>
  <si>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</si>
  <si>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</si>
  <si>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</si>
  <si>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</si>
  <si>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</si>
  <si>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</si>
  <si>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</si>
  <si>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</si>
  <si>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</si>
  <si>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</si>
  <si>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</si>
  <si>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</si>
  <si>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</si>
  <si>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GOBIERNO AUTONOMO DESCENTRALIZADO PARROQUIAL RURAL DE CUMBARATZA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</si>
</sst>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7"/>
      <color theme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</font>
    <font>
      <u/>
      <sz val="11"/>
      <color theme="10"/>
      <name val="Calibri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9" fillId="0" borderId="2" xfId="0" applyNumberFormat="1" applyFont="1" applyBorder="1"/>
    <xf numFmtId="49" fontId="1" fillId="4" borderId="2" xfId="1" applyNumberFormat="1" applyFont="1" applyFill="1" applyBorder="1" applyAlignment="1">
      <alignment horizontal="center" vertical="center" wrapText="1"/>
    </xf>
    <xf numFmtId="49" fontId="1" fillId="4" borderId="2" xfId="1" applyNumberFormat="1" applyFont="1" applyFill="1" applyBorder="1" applyAlignment="1">
      <alignment horizontal="center" vertical="center" wrapText="1"/>
    </xf>
    <xf numFmtId="49" fontId="1" fillId="4" borderId="2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2" fontId="14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1" fillId="0" borderId="2" xfId="3" applyBorder="1" applyAlignment="1">
      <alignment horizontal="center" wrapText="1"/>
    </xf>
    <xf numFmtId="0" fontId="8" fillId="0" borderId="2" xfId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476251</xdr:colOff>
      <xdr:row>0</xdr:row>
      <xdr:rowOff>0</xdr:rowOff>
    </xdr:from>
    <xdr:to>
      <xdr:col>11</xdr:col>
      <xdr:colOff>1219885</xdr:colOff>
      <xdr:row>1</xdr:row>
      <xdr:rowOff>3290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54826" y="0"/>
          <a:ext cx="743634" cy="527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esoreria@gad-cumbaratz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4"/>
  <sheetViews>
    <sheetView tabSelected="1" zoomScale="86" zoomScaleNormal="86" workbookViewId="0">
      <selection activeCell="B13" sqref="B13"/>
    </sheetView>
  </sheetViews>
  <sheetFormatPr baseColWidth="10" defaultRowHeight="15" customHeight="1" x14ac:dyDescent="0.25"/>
  <cols>
    <col min="1" max="1" width="8.42578125" customWidth="1"/>
    <col min="2" max="2" width="34.2851562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1.25" customHeight="1" x14ac:dyDescent="0.25">
      <c r="A1" s="37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ht="4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1</v>
      </c>
      <c r="B3" s="23" t="s">
        <v>26</v>
      </c>
      <c r="C3" s="24" t="s">
        <v>12</v>
      </c>
      <c r="D3" s="18" t="s">
        <v>25</v>
      </c>
      <c r="E3" s="6" t="s">
        <v>41</v>
      </c>
      <c r="F3" s="17">
        <v>517.69000000000005</v>
      </c>
      <c r="G3" s="17">
        <f>+F3*12</f>
        <v>6212.2800000000007</v>
      </c>
      <c r="H3" s="27">
        <f>+F3/12</f>
        <v>43.14083333333334</v>
      </c>
      <c r="I3" s="27">
        <f>450/12</f>
        <v>37.5</v>
      </c>
      <c r="J3" s="27" t="s">
        <v>13</v>
      </c>
      <c r="K3" s="7" t="s">
        <v>13</v>
      </c>
      <c r="L3" s="27">
        <f>+SUM(H3+I3)</f>
        <v>80.640833333333347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2</v>
      </c>
      <c r="B4" s="24" t="s">
        <v>27</v>
      </c>
      <c r="C4" s="24" t="s">
        <v>30</v>
      </c>
      <c r="D4" s="19" t="s">
        <v>25</v>
      </c>
      <c r="E4" s="6">
        <v>1</v>
      </c>
      <c r="F4" s="17">
        <v>527</v>
      </c>
      <c r="G4" s="17">
        <f t="shared" ref="G4:G23" si="0">+F4*12</f>
        <v>6324</v>
      </c>
      <c r="H4" s="27">
        <f t="shared" ref="H4:H23" si="1">+F4/12</f>
        <v>43.916666666666664</v>
      </c>
      <c r="I4" s="27">
        <f t="shared" ref="I4:I23" si="2">450/12</f>
        <v>37.5</v>
      </c>
      <c r="J4" s="27" t="s">
        <v>13</v>
      </c>
      <c r="K4" s="7" t="s">
        <v>13</v>
      </c>
      <c r="L4" s="27">
        <f t="shared" ref="L4:L23" si="3">+SUM(H4+I4)</f>
        <v>81.416666666666657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3</v>
      </c>
      <c r="B5" s="24" t="s">
        <v>28</v>
      </c>
      <c r="C5" s="24" t="s">
        <v>12</v>
      </c>
      <c r="D5" s="20" t="s">
        <v>25</v>
      </c>
      <c r="E5" s="6">
        <v>1</v>
      </c>
      <c r="F5" s="17">
        <v>527</v>
      </c>
      <c r="G5" s="17">
        <f t="shared" si="0"/>
        <v>6324</v>
      </c>
      <c r="H5" s="27">
        <f t="shared" si="1"/>
        <v>43.916666666666664</v>
      </c>
      <c r="I5" s="27">
        <f t="shared" si="2"/>
        <v>37.5</v>
      </c>
      <c r="J5" s="27" t="s">
        <v>13</v>
      </c>
      <c r="K5" s="7" t="s">
        <v>13</v>
      </c>
      <c r="L5" s="27">
        <f t="shared" si="3"/>
        <v>81.416666666666657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4</v>
      </c>
      <c r="B6" s="24" t="s">
        <v>29</v>
      </c>
      <c r="C6" s="24" t="s">
        <v>12</v>
      </c>
      <c r="D6" s="20" t="s">
        <v>25</v>
      </c>
      <c r="E6" s="6" t="s">
        <v>41</v>
      </c>
      <c r="F6" s="17">
        <v>450</v>
      </c>
      <c r="G6" s="17">
        <f t="shared" si="0"/>
        <v>5400</v>
      </c>
      <c r="H6" s="27">
        <f t="shared" si="1"/>
        <v>37.5</v>
      </c>
      <c r="I6" s="27">
        <f t="shared" si="2"/>
        <v>37.5</v>
      </c>
      <c r="J6" s="27" t="s">
        <v>13</v>
      </c>
      <c r="K6" s="7" t="s">
        <v>13</v>
      </c>
      <c r="L6" s="27">
        <f t="shared" si="3"/>
        <v>75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5</v>
      </c>
      <c r="B7" s="24" t="s">
        <v>29</v>
      </c>
      <c r="C7" s="24" t="s">
        <v>12</v>
      </c>
      <c r="D7" s="20" t="s">
        <v>25</v>
      </c>
      <c r="E7" s="6" t="s">
        <v>41</v>
      </c>
      <c r="F7" s="17">
        <v>450</v>
      </c>
      <c r="G7" s="17">
        <f t="shared" si="0"/>
        <v>5400</v>
      </c>
      <c r="H7" s="27">
        <f t="shared" si="1"/>
        <v>37.5</v>
      </c>
      <c r="I7" s="27">
        <f t="shared" si="2"/>
        <v>37.5</v>
      </c>
      <c r="J7" s="27" t="s">
        <v>13</v>
      </c>
      <c r="K7" s="7" t="s">
        <v>13</v>
      </c>
      <c r="L7" s="27">
        <f t="shared" si="3"/>
        <v>75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>
        <v>6</v>
      </c>
      <c r="B8" s="24" t="s">
        <v>29</v>
      </c>
      <c r="C8" s="24" t="s">
        <v>12</v>
      </c>
      <c r="D8" s="20" t="s">
        <v>25</v>
      </c>
      <c r="E8" s="6" t="s">
        <v>41</v>
      </c>
      <c r="F8" s="17">
        <v>450</v>
      </c>
      <c r="G8" s="17">
        <f t="shared" si="0"/>
        <v>5400</v>
      </c>
      <c r="H8" s="27">
        <f t="shared" si="1"/>
        <v>37.5</v>
      </c>
      <c r="I8" s="27">
        <f t="shared" si="2"/>
        <v>37.5</v>
      </c>
      <c r="J8" s="27" t="s">
        <v>13</v>
      </c>
      <c r="K8" s="7" t="s">
        <v>13</v>
      </c>
      <c r="L8" s="27">
        <f t="shared" si="3"/>
        <v>75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6">
        <v>7</v>
      </c>
      <c r="B9" s="24" t="s">
        <v>29</v>
      </c>
      <c r="C9" s="24" t="s">
        <v>12</v>
      </c>
      <c r="D9" s="20" t="s">
        <v>25</v>
      </c>
      <c r="E9" s="6" t="s">
        <v>41</v>
      </c>
      <c r="F9" s="17">
        <v>450</v>
      </c>
      <c r="G9" s="17">
        <f t="shared" si="0"/>
        <v>5400</v>
      </c>
      <c r="H9" s="27">
        <f t="shared" si="1"/>
        <v>37.5</v>
      </c>
      <c r="I9" s="27">
        <f t="shared" si="2"/>
        <v>37.5</v>
      </c>
      <c r="J9" s="27" t="s">
        <v>13</v>
      </c>
      <c r="K9" s="7" t="s">
        <v>13</v>
      </c>
      <c r="L9" s="27">
        <f t="shared" si="3"/>
        <v>75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6">
        <v>8</v>
      </c>
      <c r="B10" s="36" t="s">
        <v>29</v>
      </c>
      <c r="C10" s="24" t="s">
        <v>30</v>
      </c>
      <c r="D10" s="20" t="s">
        <v>25</v>
      </c>
      <c r="E10" s="21">
        <v>1</v>
      </c>
      <c r="F10" s="17">
        <v>527</v>
      </c>
      <c r="G10" s="17">
        <f t="shared" si="0"/>
        <v>6324</v>
      </c>
      <c r="H10" s="27">
        <f t="shared" si="1"/>
        <v>43.916666666666664</v>
      </c>
      <c r="I10" s="27">
        <f t="shared" si="2"/>
        <v>37.5</v>
      </c>
      <c r="J10" s="27" t="s">
        <v>13</v>
      </c>
      <c r="K10" s="7" t="s">
        <v>13</v>
      </c>
      <c r="L10" s="27">
        <f t="shared" si="3"/>
        <v>81.416666666666657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6">
        <v>9</v>
      </c>
      <c r="B11" s="36" t="s">
        <v>29</v>
      </c>
      <c r="C11" s="24" t="s">
        <v>30</v>
      </c>
      <c r="D11" s="20" t="s">
        <v>25</v>
      </c>
      <c r="E11" s="22">
        <v>1</v>
      </c>
      <c r="F11" s="17">
        <v>527</v>
      </c>
      <c r="G11" s="17">
        <f t="shared" si="0"/>
        <v>6324</v>
      </c>
      <c r="H11" s="27">
        <f t="shared" si="1"/>
        <v>43.916666666666664</v>
      </c>
      <c r="I11" s="27">
        <f t="shared" si="2"/>
        <v>37.5</v>
      </c>
      <c r="J11" s="27" t="s">
        <v>13</v>
      </c>
      <c r="K11" s="7" t="s">
        <v>13</v>
      </c>
      <c r="L11" s="27">
        <f t="shared" si="3"/>
        <v>81.416666666666657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6">
        <v>10</v>
      </c>
      <c r="B12" s="24" t="s">
        <v>31</v>
      </c>
      <c r="C12" s="24" t="s">
        <v>30</v>
      </c>
      <c r="D12" s="20" t="s">
        <v>25</v>
      </c>
      <c r="E12" s="22">
        <v>4</v>
      </c>
      <c r="F12" s="17">
        <v>614</v>
      </c>
      <c r="G12" s="17">
        <f t="shared" si="0"/>
        <v>7368</v>
      </c>
      <c r="H12" s="27">
        <f t="shared" si="1"/>
        <v>51.166666666666664</v>
      </c>
      <c r="I12" s="27">
        <f t="shared" si="2"/>
        <v>37.5</v>
      </c>
      <c r="J12" s="27" t="s">
        <v>13</v>
      </c>
      <c r="K12" s="7" t="s">
        <v>13</v>
      </c>
      <c r="L12" s="27">
        <f t="shared" si="3"/>
        <v>88.666666666666657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6">
        <v>11</v>
      </c>
      <c r="B13" s="24" t="s">
        <v>32</v>
      </c>
      <c r="C13" s="24" t="s">
        <v>12</v>
      </c>
      <c r="D13" s="20" t="s">
        <v>25</v>
      </c>
      <c r="E13" s="22">
        <v>1</v>
      </c>
      <c r="F13" s="17">
        <v>527</v>
      </c>
      <c r="G13" s="17">
        <f t="shared" si="0"/>
        <v>6324</v>
      </c>
      <c r="H13" s="27">
        <f t="shared" si="1"/>
        <v>43.916666666666664</v>
      </c>
      <c r="I13" s="27">
        <f t="shared" si="2"/>
        <v>37.5</v>
      </c>
      <c r="J13" s="27" t="s">
        <v>13</v>
      </c>
      <c r="K13" s="7" t="s">
        <v>13</v>
      </c>
      <c r="L13" s="27">
        <f t="shared" si="3"/>
        <v>81.416666666666657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6">
        <v>12</v>
      </c>
      <c r="B14" s="24" t="s">
        <v>33</v>
      </c>
      <c r="C14" s="24" t="s">
        <v>30</v>
      </c>
      <c r="D14" s="20" t="s">
        <v>25</v>
      </c>
      <c r="E14" s="22">
        <v>1</v>
      </c>
      <c r="F14" s="17">
        <v>541.57000000000005</v>
      </c>
      <c r="G14" s="17">
        <f t="shared" si="0"/>
        <v>6498.84</v>
      </c>
      <c r="H14" s="27">
        <f t="shared" si="1"/>
        <v>45.130833333333335</v>
      </c>
      <c r="I14" s="27">
        <f t="shared" si="2"/>
        <v>37.5</v>
      </c>
      <c r="J14" s="27" t="s">
        <v>13</v>
      </c>
      <c r="K14" s="7" t="s">
        <v>13</v>
      </c>
      <c r="L14" s="27">
        <f t="shared" si="3"/>
        <v>82.630833333333328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6">
        <v>13</v>
      </c>
      <c r="B15" s="25" t="s">
        <v>34</v>
      </c>
      <c r="C15" s="24" t="s">
        <v>30</v>
      </c>
      <c r="D15" s="20" t="s">
        <v>25</v>
      </c>
      <c r="E15" s="22">
        <v>10</v>
      </c>
      <c r="F15" s="17">
        <v>1085</v>
      </c>
      <c r="G15" s="17">
        <f t="shared" si="0"/>
        <v>13020</v>
      </c>
      <c r="H15" s="27">
        <f t="shared" si="1"/>
        <v>90.416666666666671</v>
      </c>
      <c r="I15" s="27">
        <f t="shared" si="2"/>
        <v>37.5</v>
      </c>
      <c r="J15" s="27" t="s">
        <v>13</v>
      </c>
      <c r="K15" s="7" t="s">
        <v>13</v>
      </c>
      <c r="L15" s="27">
        <f t="shared" si="3"/>
        <v>127.91666666666667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6">
        <f>+A15+1</f>
        <v>14</v>
      </c>
      <c r="B16" s="25" t="s">
        <v>35</v>
      </c>
      <c r="C16" s="24" t="s">
        <v>30</v>
      </c>
      <c r="D16" s="20" t="s">
        <v>25</v>
      </c>
      <c r="E16" s="22">
        <v>3</v>
      </c>
      <c r="F16" s="17">
        <v>600</v>
      </c>
      <c r="G16" s="17">
        <f t="shared" si="0"/>
        <v>7200</v>
      </c>
      <c r="H16" s="27">
        <f t="shared" si="1"/>
        <v>50</v>
      </c>
      <c r="I16" s="27">
        <f t="shared" si="2"/>
        <v>37.5</v>
      </c>
      <c r="J16" s="27" t="s">
        <v>13</v>
      </c>
      <c r="K16" s="7" t="s">
        <v>13</v>
      </c>
      <c r="L16" s="27">
        <f t="shared" si="3"/>
        <v>87.5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7.25" x14ac:dyDescent="0.25">
      <c r="A17" s="11">
        <f t="shared" ref="A17:A23" si="4">+A16+1</f>
        <v>15</v>
      </c>
      <c r="B17" s="26" t="s">
        <v>42</v>
      </c>
      <c r="C17" s="24" t="s">
        <v>30</v>
      </c>
      <c r="D17" s="20" t="s">
        <v>25</v>
      </c>
      <c r="E17" s="28">
        <v>3</v>
      </c>
      <c r="F17" s="29">
        <v>585</v>
      </c>
      <c r="G17" s="29">
        <f t="shared" si="0"/>
        <v>7020</v>
      </c>
      <c r="H17" s="30">
        <f t="shared" si="1"/>
        <v>48.75</v>
      </c>
      <c r="I17" s="30">
        <f t="shared" si="2"/>
        <v>37.5</v>
      </c>
      <c r="J17" s="30" t="s">
        <v>13</v>
      </c>
      <c r="K17" s="31" t="s">
        <v>13</v>
      </c>
      <c r="L17" s="30">
        <f t="shared" si="3"/>
        <v>86.25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x14ac:dyDescent="0.25">
      <c r="A18" s="6">
        <f t="shared" si="4"/>
        <v>16</v>
      </c>
      <c r="B18" s="26" t="s">
        <v>36</v>
      </c>
      <c r="C18" s="24" t="s">
        <v>30</v>
      </c>
      <c r="D18" s="22" t="s">
        <v>40</v>
      </c>
      <c r="E18" s="22">
        <v>11</v>
      </c>
      <c r="F18" s="17">
        <v>1200</v>
      </c>
      <c r="G18" s="17">
        <f t="shared" si="0"/>
        <v>14400</v>
      </c>
      <c r="H18" s="27">
        <f>+F18/12</f>
        <v>100</v>
      </c>
      <c r="I18" s="27">
        <f>450/12</f>
        <v>37.5</v>
      </c>
      <c r="J18" s="27" t="s">
        <v>13</v>
      </c>
      <c r="K18" s="7" t="s">
        <v>13</v>
      </c>
      <c r="L18" s="27">
        <f>+SUM(H18+I18)</f>
        <v>137.5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x14ac:dyDescent="0.25">
      <c r="A19" s="6">
        <f t="shared" si="4"/>
        <v>17</v>
      </c>
      <c r="B19" s="26" t="s">
        <v>37</v>
      </c>
      <c r="C19" s="24" t="s">
        <v>30</v>
      </c>
      <c r="D19" s="22" t="s">
        <v>40</v>
      </c>
      <c r="E19" s="22" t="s">
        <v>41</v>
      </c>
      <c r="F19" s="17">
        <v>450</v>
      </c>
      <c r="G19" s="17">
        <f t="shared" si="0"/>
        <v>5400</v>
      </c>
      <c r="H19" s="27">
        <f t="shared" si="1"/>
        <v>37.5</v>
      </c>
      <c r="I19" s="27">
        <f t="shared" si="2"/>
        <v>37.5</v>
      </c>
      <c r="J19" s="27" t="s">
        <v>13</v>
      </c>
      <c r="K19" s="7" t="s">
        <v>13</v>
      </c>
      <c r="L19" s="27">
        <f t="shared" si="3"/>
        <v>75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x14ac:dyDescent="0.25">
      <c r="A20" s="6">
        <f t="shared" si="4"/>
        <v>18</v>
      </c>
      <c r="B20" s="26" t="s">
        <v>38</v>
      </c>
      <c r="C20" s="24" t="s">
        <v>30</v>
      </c>
      <c r="D20" s="22" t="s">
        <v>40</v>
      </c>
      <c r="E20" s="22" t="s">
        <v>41</v>
      </c>
      <c r="F20" s="17">
        <v>450</v>
      </c>
      <c r="G20" s="17">
        <f t="shared" si="0"/>
        <v>5400</v>
      </c>
      <c r="H20" s="27">
        <f t="shared" si="1"/>
        <v>37.5</v>
      </c>
      <c r="I20" s="27">
        <f t="shared" si="2"/>
        <v>37.5</v>
      </c>
      <c r="J20" s="27" t="s">
        <v>13</v>
      </c>
      <c r="K20" s="7" t="s">
        <v>13</v>
      </c>
      <c r="L20" s="27">
        <f t="shared" si="3"/>
        <v>75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x14ac:dyDescent="0.25">
      <c r="A21" s="6">
        <f t="shared" si="4"/>
        <v>19</v>
      </c>
      <c r="B21" s="26" t="s">
        <v>38</v>
      </c>
      <c r="C21" s="24" t="s">
        <v>30</v>
      </c>
      <c r="D21" s="22" t="s">
        <v>40</v>
      </c>
      <c r="E21" s="22" t="s">
        <v>41</v>
      </c>
      <c r="F21" s="17">
        <v>450</v>
      </c>
      <c r="G21" s="17">
        <f t="shared" si="0"/>
        <v>5400</v>
      </c>
      <c r="H21" s="27">
        <f t="shared" si="1"/>
        <v>37.5</v>
      </c>
      <c r="I21" s="27">
        <f t="shared" si="2"/>
        <v>37.5</v>
      </c>
      <c r="J21" s="27" t="s">
        <v>13</v>
      </c>
      <c r="K21" s="7" t="s">
        <v>13</v>
      </c>
      <c r="L21" s="27">
        <f t="shared" si="3"/>
        <v>75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x14ac:dyDescent="0.25">
      <c r="A22" s="6">
        <f t="shared" si="4"/>
        <v>20</v>
      </c>
      <c r="B22" s="26" t="s">
        <v>38</v>
      </c>
      <c r="C22" s="24" t="s">
        <v>30</v>
      </c>
      <c r="D22" s="22" t="s">
        <v>40</v>
      </c>
      <c r="E22" s="22" t="s">
        <v>41</v>
      </c>
      <c r="F22" s="17">
        <v>450</v>
      </c>
      <c r="G22" s="17">
        <f t="shared" si="0"/>
        <v>5400</v>
      </c>
      <c r="H22" s="27">
        <f t="shared" si="1"/>
        <v>37.5</v>
      </c>
      <c r="I22" s="27">
        <f t="shared" si="2"/>
        <v>37.5</v>
      </c>
      <c r="J22" s="27" t="s">
        <v>13</v>
      </c>
      <c r="K22" s="7" t="s">
        <v>13</v>
      </c>
      <c r="L22" s="27">
        <f t="shared" si="3"/>
        <v>75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x14ac:dyDescent="0.25">
      <c r="A23" s="6">
        <f t="shared" si="4"/>
        <v>21</v>
      </c>
      <c r="B23" s="25" t="s">
        <v>39</v>
      </c>
      <c r="C23" s="36" t="s">
        <v>30</v>
      </c>
      <c r="D23" s="22" t="s">
        <v>40</v>
      </c>
      <c r="E23" s="22">
        <v>6</v>
      </c>
      <c r="F23" s="17">
        <v>733</v>
      </c>
      <c r="G23" s="17">
        <f t="shared" si="0"/>
        <v>8796</v>
      </c>
      <c r="H23" s="27">
        <f t="shared" si="1"/>
        <v>61.083333333333336</v>
      </c>
      <c r="I23" s="27">
        <f t="shared" si="2"/>
        <v>37.5</v>
      </c>
      <c r="J23" s="27" t="s">
        <v>13</v>
      </c>
      <c r="K23" s="7" t="s">
        <v>13</v>
      </c>
      <c r="L23" s="27">
        <f t="shared" si="3"/>
        <v>98.583333333333343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x14ac:dyDescent="0.25">
      <c r="A24" s="5"/>
      <c r="B24" s="5"/>
      <c r="C24" s="22"/>
      <c r="D24" s="22"/>
      <c r="E24" s="22"/>
      <c r="F24" s="34">
        <f>SUM(F3:F23)</f>
        <v>12111.26</v>
      </c>
      <c r="G24" s="34">
        <f>SUM(G3:G23)</f>
        <v>145335.12</v>
      </c>
      <c r="H24" s="35">
        <f>SUM(H3:H23)</f>
        <v>1009.2716666666668</v>
      </c>
      <c r="I24" s="35">
        <f>SUM(I3:I23)</f>
        <v>787.5</v>
      </c>
      <c r="J24" s="35">
        <v>0</v>
      </c>
      <c r="K24" s="35">
        <v>0</v>
      </c>
      <c r="L24" s="35">
        <f>SUM(L3:L23)</f>
        <v>1796.7716666666665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33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15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  <row r="1002" spans="1:24" ht="15.75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</row>
    <row r="1003" spans="1:24" ht="15.75" customHeight="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</row>
    <row r="1004" spans="1:24" ht="15.75" customHeight="1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</row>
    <row r="1005" spans="1:24" ht="15.75" customHeight="1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</row>
    <row r="1006" spans="1:24" ht="15.75" customHeight="1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</row>
    <row r="1007" spans="1:24" ht="15.75" customHeight="1" x14ac:dyDescent="0.2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</row>
    <row r="1008" spans="1:24" ht="15.75" customHeight="1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</row>
    <row r="1009" spans="1:24" ht="15.75" customHeight="1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</row>
    <row r="1010" spans="1:24" ht="15.75" customHeight="1" x14ac:dyDescent="0.2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</row>
    <row r="1011" spans="1:24" ht="15.75" customHeight="1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</row>
    <row r="1012" spans="1:24" ht="15.75" customHeight="1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</row>
    <row r="1013" spans="1:24" ht="15.75" customHeight="1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</row>
    <row r="1014" spans="1:24" ht="15.75" customHeight="1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</row>
  </sheetData>
  <mergeCells count="1">
    <mergeCell ref="A1:L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14</v>
      </c>
      <c r="B1" s="32">
        <v>45260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15</v>
      </c>
      <c r="B2" s="10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17</v>
      </c>
      <c r="B3" s="2" t="s">
        <v>47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18</v>
      </c>
      <c r="B4" s="2" t="s">
        <v>44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19</v>
      </c>
      <c r="B5" s="39" t="s">
        <v>45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20</v>
      </c>
      <c r="B6" s="40" t="s">
        <v>46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21</v>
      </c>
      <c r="B7" s="41" t="s">
        <v>48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D11" sqref="D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22</v>
      </c>
      <c r="B1" s="13" t="s">
        <v>63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3" t="s">
        <v>49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24</v>
      </c>
      <c r="B3" s="14" t="s">
        <v>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52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54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55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56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57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25" x14ac:dyDescent="0.25">
      <c r="A11" s="15" t="s">
        <v>7</v>
      </c>
      <c r="B11" s="16" t="s">
        <v>58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x14ac:dyDescent="0.25">
      <c r="A12" s="15" t="s">
        <v>8</v>
      </c>
      <c r="B12" s="16" t="s">
        <v>59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x14ac:dyDescent="0.25">
      <c r="A13" s="15" t="s">
        <v>9</v>
      </c>
      <c r="B13" s="16" t="s">
        <v>60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7.25" x14ac:dyDescent="0.25">
      <c r="A14" s="15" t="s">
        <v>10</v>
      </c>
      <c r="B14" s="16" t="s">
        <v>61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x14ac:dyDescent="0.25">
      <c r="A15" s="15" t="s">
        <v>11</v>
      </c>
      <c r="B15" s="16" t="s">
        <v>62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2011-04-19T14:26:13Z</dcterms:created>
  <dcterms:modified xsi:type="dcterms:W3CDTF">2023-12-31T03:55:55Z</dcterms:modified>
</cp:coreProperties>
</file>